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9-2025\1 výzva\"/>
    </mc:Choice>
  </mc:AlternateContent>
  <xr:revisionPtr revIDLastSave="0" documentId="13_ncr:1_{A32F176A-5AB4-4E6C-970F-35F00EA9F6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8" i="1"/>
  <c r="S8" i="1"/>
  <c r="T8" i="1"/>
  <c r="P7" i="1"/>
  <c r="R11" i="1" l="1"/>
  <c r="Q11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<sst xmlns="http://schemas.openxmlformats.org/spreadsheetml/2006/main" count="47" uniqueCount="42">
  <si>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</si>
  <si>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</si>
  <si>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</si>
  <si>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</si>
  <si>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</si>
  <si>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</si>
  <si>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</si>
  <si>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</si>
  <si>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</si>
  <si>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</si>
  <si>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</si>
  <si>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</si>
  <si>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</si>
  <si>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</si>
  <si>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32351000-8 - Příslušenství pro zvuková a video zařízení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</si>
  <si>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</si>
  <si>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</si>
  <si>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</si>
  <si>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</si>
  <si>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</si>
  <si>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</si>
  <si>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</si>
  <si>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</si>
  <si>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</si>
  <si>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</si>
  <si>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</si>
  <si>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</si>
  <si>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</si>
  <si>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</si>
  <si>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</si>
  <si>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</si>
  <si>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</si>
  <si>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</si>
  <si>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Příloha č. 2 Kupní smlouvy - Technická specifikace
Audiovizuální technika (II.) 059 - 2025</t>
  </si>
  <si>
    <t>Společná faktura</t>
  </si>
  <si>
    <t>Pokud financováno z projektových prostředků, pak ŘEŠITEL uvede: NÁZEV A ČÍSLO DOTAČNÍHO PROJEKTU</t>
  </si>
  <si>
    <t>Konferenční kamera 360°</t>
  </si>
  <si>
    <t>Mgr. Jakub Pendl,
E-mail: pendl@kma.zcu.cz</t>
  </si>
  <si>
    <t>Technická 2967/8, 
301 00 Plzeň, 
Fakulta aplikovaných věd - Katedra matematiky,
místnost UC 260</t>
  </si>
  <si>
    <t>360° (zorný úhel) konferenční kamera s minimálním rozlišením 1920 × 1080 px (Full HD).
Automatické ostření (autofocus), sledování mluvící osoby (detekce tváří) a rozdělení obrazu při více diskutujících.
Min. 8 integrovaných všesměrových mikrofonů se zvukovým dosahem min. 5 m.
Integrovaný reproduktor s výkonem alespoň 10 W (2× 5 W full‑duplex).
HDMI, USB-A, USB-C, RJ-45 (LAN), Wi-Fi, SD slot.
Integrovaný Android OS.
Interní úložiště alespoň 64 GB.
Bluetooth dálkové ovládání (dálkový ovladač).
Plug and Play instalace.
Napájecí adaptér a kabely USB-A i USB-C musí být součástí dodávky.</t>
  </si>
  <si>
    <t>Stativ vhodný k zařízení v položce č. 1 ("Konferenční kamera 360°"). 
Cestovní provedení, hmotnost do 700 g, nosnost až 2kg, 3 nohy, teleskopický - max. výška 120 cm, min. výška alespoň 38 cm, obsahuje klasický závit 1/4 pro kamery a foto a také držák pro mobilní telefony.</t>
  </si>
  <si>
    <t>Stativ (k pol.č.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</si>
</sst>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5" fillId="0" borderId="0" applyNumberFormat="0" applyFill="0" applyBorder="0" applyAlignment="0" applyProtection="0"/>
  </cellStyleXfs>
  <cellXfs count="95">
    <xf numFmtId="0" fontId="0" fillId="0" borderId="0" xfId="0"/>
    <xf numFmtId="0" fontId="18" fillId="4" borderId="11" xfId="0" applyFont="1" applyFill="1" applyBorder="1" applyAlignment="1" applyProtection="1">
      <alignment horizontal="left" vertical="center" wrapText="1" indent="1"/>
      <protection locked="0"/>
    </xf>
    <xf numFmtId="164" fontId="18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9" xfId="0" applyFont="1" applyFill="1" applyBorder="1" applyAlignment="1" applyProtection="1">
      <alignment horizontal="lef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6" fillId="4" borderId="4" xfId="2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0" fontId="18" fillId="4" borderId="9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17" fillId="3" borderId="8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8" fillId="4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7" fillId="3" borderId="1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87" zoomScaleNormal="87" workbookViewId="0">
      <selection activeCell="O40" sqref="O40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41.28515625" style="8" customWidth="1"/>
    <col min="4" max="4" width="11.42578125" style="93" customWidth="1"/>
    <col min="5" max="5" width="9" style="7" bestFit="1" customWidth="1"/>
    <col min="6" max="6" width="105.140625" style="8" customWidth="1"/>
    <col min="7" max="7" width="36.42578125" style="8" customWidth="1"/>
    <col min="8" max="8" width="30.5703125" style="8" customWidth="1"/>
    <col min="9" max="9" width="23.140625" style="8" customWidth="1"/>
    <col min="10" max="10" width="14.42578125" style="8" bestFit="1" customWidth="1"/>
    <col min="11" max="11" width="29.7109375" style="9" hidden="1" customWidth="1"/>
    <col min="12" max="12" width="24.7109375" style="9" customWidth="1"/>
    <col min="13" max="13" width="27.140625" style="9" customWidth="1"/>
    <col min="14" max="14" width="39.5703125" style="8" customWidth="1"/>
    <col min="15" max="15" width="27.5703125" style="8" customWidth="1"/>
    <col min="16" max="16" width="19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2.85546875" style="10" customWidth="1"/>
    <col min="23" max="16384" width="9.140625" style="9"/>
  </cols>
  <sheetData>
    <row r="1" spans="2:22" ht="43.5" customHeight="1" x14ac:dyDescent="0.25">
      <c r="B1" s="5" t="s">
        <v>33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5" t="s">
        <v>31</v>
      </c>
      <c r="I6" s="33" t="s">
        <v>19</v>
      </c>
      <c r="J6" s="33" t="s">
        <v>20</v>
      </c>
      <c r="K6" s="33" t="s">
        <v>35</v>
      </c>
      <c r="L6" s="33" t="s">
        <v>21</v>
      </c>
      <c r="M6" s="36" t="s">
        <v>22</v>
      </c>
      <c r="N6" s="33" t="s">
        <v>23</v>
      </c>
      <c r="O6" s="33" t="s">
        <v>26</v>
      </c>
      <c r="P6" s="33" t="s">
        <v>27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24</v>
      </c>
      <c r="V6" s="38" t="s">
        <v>25</v>
      </c>
    </row>
    <row r="7" spans="2:22" ht="198.75" customHeight="1" thickTop="1" x14ac:dyDescent="0.25">
      <c r="B7" s="39">
        <v>1</v>
      </c>
      <c r="C7" s="40" t="s">
        <v>36</v>
      </c>
      <c r="D7" s="41">
        <v>2</v>
      </c>
      <c r="E7" s="42" t="s">
        <v>29</v>
      </c>
      <c r="F7" s="43" t="s">
        <v>39</v>
      </c>
      <c r="G7" s="3"/>
      <c r="H7" s="44" t="s">
        <v>30</v>
      </c>
      <c r="I7" s="45" t="s">
        <v>34</v>
      </c>
      <c r="J7" s="46" t="s">
        <v>30</v>
      </c>
      <c r="K7" s="47"/>
      <c r="L7" s="48"/>
      <c r="M7" s="49" t="s">
        <v>37</v>
      </c>
      <c r="N7" s="50" t="s">
        <v>38</v>
      </c>
      <c r="O7" s="51" t="s">
        <v>32</v>
      </c>
      <c r="P7" s="52">
        <f>D7*Q7</f>
        <v>37800</v>
      </c>
      <c r="Q7" s="53">
        <v>18900</v>
      </c>
      <c r="R7" s="4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42" t="s">
        <v>13</v>
      </c>
    </row>
    <row r="8" spans="2:22" ht="99" customHeight="1" thickBot="1" x14ac:dyDescent="0.3">
      <c r="B8" s="57">
        <v>2</v>
      </c>
      <c r="C8" s="58" t="s">
        <v>41</v>
      </c>
      <c r="D8" s="59">
        <v>2</v>
      </c>
      <c r="E8" s="60" t="s">
        <v>29</v>
      </c>
      <c r="F8" s="61" t="s">
        <v>40</v>
      </c>
      <c r="G8" s="1"/>
      <c r="H8" s="62" t="s">
        <v>30</v>
      </c>
      <c r="I8" s="63"/>
      <c r="J8" s="64"/>
      <c r="K8" s="65"/>
      <c r="L8" s="66"/>
      <c r="M8" s="67"/>
      <c r="N8" s="68"/>
      <c r="O8" s="69"/>
      <c r="P8" s="70">
        <f>D8*Q8</f>
        <v>1340</v>
      </c>
      <c r="Q8" s="71">
        <v>670</v>
      </c>
      <c r="R8" s="2"/>
      <c r="S8" s="72">
        <f>D8*R8</f>
        <v>0</v>
      </c>
      <c r="T8" s="73" t="str">
        <f t="shared" ref="T8" si="1">IF(ISNUMBER(R8), IF(R8&gt;Q8,"NEVYHOVUJE","VYHOVUJE")," ")</f>
        <v xml:space="preserve"> </v>
      </c>
      <c r="U8" s="74"/>
      <c r="V8" s="60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5"/>
    </row>
    <row r="10" spans="2:22" ht="60.75" customHeight="1" thickTop="1" thickBot="1" x14ac:dyDescent="0.3">
      <c r="B10" s="76" t="s">
        <v>10</v>
      </c>
      <c r="C10" s="77"/>
      <c r="D10" s="77"/>
      <c r="E10" s="77"/>
      <c r="F10" s="77"/>
      <c r="G10" s="77"/>
      <c r="H10" s="78"/>
      <c r="I10" s="79"/>
      <c r="J10" s="79"/>
      <c r="K10" s="79"/>
      <c r="L10" s="80"/>
      <c r="M10" s="14"/>
      <c r="N10" s="14"/>
      <c r="O10" s="81"/>
      <c r="P10" s="81"/>
      <c r="Q10" s="82" t="s">
        <v>11</v>
      </c>
      <c r="R10" s="83" t="s">
        <v>12</v>
      </c>
      <c r="S10" s="84"/>
      <c r="T10" s="85"/>
      <c r="U10" s="31"/>
      <c r="V10" s="86"/>
    </row>
    <row r="11" spans="2:22" ht="33" customHeight="1" thickTop="1" thickBot="1" x14ac:dyDescent="0.3">
      <c r="B11" s="87" t="s">
        <v>15</v>
      </c>
      <c r="C11" s="87"/>
      <c r="D11" s="87"/>
      <c r="E11" s="87"/>
      <c r="F11" s="87"/>
      <c r="G11" s="87"/>
      <c r="H11" s="87"/>
      <c r="I11" s="87"/>
      <c r="J11" s="87"/>
      <c r="L11" s="11"/>
      <c r="M11" s="11"/>
      <c r="N11" s="11"/>
      <c r="O11" s="88"/>
      <c r="P11" s="88"/>
      <c r="Q11" s="89">
        <f>SUM(P7:P8)</f>
        <v>39140</v>
      </c>
      <c r="R11" s="90">
        <f>SUM(S7:S8)</f>
        <v>0</v>
      </c>
      <c r="S11" s="91"/>
      <c r="T11" s="92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94" t="s">
        <v>28</v>
      </c>
      <c r="C14" s="94"/>
      <c r="D14" s="94"/>
      <c r="E14" s="94"/>
      <c r="F14" s="94"/>
      <c r="G14" s="94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l/kYefSlEmhXWJ5Q8ywr++QqYEEQFau1GYgCbM3J2fo/xwicambTjYLan2yRVsADXJ3I3KaQVUWzKWnD7CwKIQ==" saltValue="mNYGsODXZktrvCtnAdzubg==" spinCount="100000" sheet="1" objects="1" scenarios="1"/>
  <mergeCells count="14">
    <mergeCell ref="B14:G14"/>
    <mergeCell ref="R11:T11"/>
    <mergeCell ref="B11:J11"/>
    <mergeCell ref="M7:M8"/>
    <mergeCell ref="N7:N8"/>
    <mergeCell ref="O7:O8"/>
    <mergeCell ref="L7:L8"/>
    <mergeCell ref="B1:D1"/>
    <mergeCell ref="B10:G10"/>
    <mergeCell ref="R10:T10"/>
    <mergeCell ref="I7:I8"/>
    <mergeCell ref="J7:J8"/>
    <mergeCell ref="K7:K8"/>
    <mergeCell ref="U7:U8"/>
  </mergeCells>
  <conditionalFormatting sqref="B7:B8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8">
    <cfRule type="containsBlanks" dxfId="9" priority="9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10">
      <formula>LEN(TRIM(R7))&gt;0</formula>
    </cfRule>
    <cfRule type="notContainsBlanks" dxfId="3" priority="11">
      <formula>LEN(TRIM(R7))&gt;0</formula>
    </cfRule>
    <cfRule type="containsBlanks" dxfId="2" priority="12">
      <formula>LEN(TRIM(R7))=0</formula>
    </cfRule>
  </conditionalFormatting>
  <conditionalFormatting sqref="T7:T8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2025-08-04T04:52:33Z</cp:lastPrinted>
  <dcterms:created xsi:type="dcterms:W3CDTF">2014-03-05T12:43:32Z</dcterms:created>
  <dcterms:modified xsi:type="dcterms:W3CDTF">2025-08-04T09:19:53Z</dcterms:modified>
</cp:coreProperties>
</file>